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5 STB 54\2023\"/>
    </mc:Choice>
  </mc:AlternateContent>
  <bookViews>
    <workbookView xWindow="0" yWindow="0" windowWidth="19200" windowHeight="7050"/>
  </bookViews>
  <sheets>
    <sheet name="2023 STB-54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C24" i="1"/>
  <c r="D24" i="1"/>
  <c r="D26" i="1" s="1"/>
  <c r="D49" i="1" s="1"/>
  <c r="E24" i="1"/>
  <c r="E26" i="1" s="1"/>
  <c r="E25" i="1"/>
  <c r="C26" i="1"/>
  <c r="C49" i="1" s="1"/>
  <c r="E27" i="1"/>
  <c r="E28" i="1"/>
  <c r="C29" i="1"/>
  <c r="D29" i="1"/>
  <c r="E29" i="1"/>
  <c r="E30" i="1"/>
  <c r="E33" i="1" s="1"/>
  <c r="E31" i="1"/>
  <c r="E32" i="1"/>
  <c r="C33" i="1"/>
  <c r="D33" i="1"/>
  <c r="E34" i="1"/>
  <c r="E38" i="1" s="1"/>
  <c r="E35" i="1"/>
  <c r="E36" i="1"/>
  <c r="E37" i="1"/>
  <c r="C38" i="1"/>
  <c r="D38" i="1"/>
  <c r="E39" i="1"/>
  <c r="E41" i="1" s="1"/>
  <c r="E40" i="1"/>
  <c r="C41" i="1"/>
  <c r="D41" i="1"/>
  <c r="E42" i="1"/>
  <c r="E43" i="1"/>
  <c r="E44" i="1"/>
  <c r="E45" i="1"/>
  <c r="E47" i="1"/>
  <c r="E48" i="1"/>
  <c r="E49" i="1" l="1"/>
  <c r="K21" i="1"/>
  <c r="K22" i="1"/>
  <c r="K23" i="1"/>
  <c r="I24" i="1"/>
  <c r="J24" i="1"/>
  <c r="J26" i="1" s="1"/>
  <c r="K24" i="1"/>
  <c r="K25" i="1"/>
  <c r="I26" i="1"/>
  <c r="K27" i="1"/>
  <c r="K28" i="1"/>
  <c r="I29" i="1"/>
  <c r="J29" i="1"/>
  <c r="K29" i="1"/>
  <c r="K30" i="1"/>
  <c r="K33" i="1" s="1"/>
  <c r="K31" i="1"/>
  <c r="K32" i="1"/>
  <c r="I33" i="1"/>
  <c r="J33" i="1"/>
  <c r="K34" i="1"/>
  <c r="K35" i="1"/>
  <c r="K36" i="1"/>
  <c r="K37" i="1"/>
  <c r="I38" i="1"/>
  <c r="J38" i="1"/>
  <c r="K39" i="1"/>
  <c r="K40" i="1"/>
  <c r="I41" i="1"/>
  <c r="J41" i="1"/>
  <c r="K42" i="1"/>
  <c r="K46" i="1" s="1"/>
  <c r="K43" i="1"/>
  <c r="K44" i="1"/>
  <c r="K45" i="1"/>
  <c r="I46" i="1"/>
  <c r="J46" i="1"/>
  <c r="K47" i="1"/>
  <c r="K48" i="1"/>
  <c r="E20" i="1"/>
  <c r="K41" i="1" l="1"/>
  <c r="J49" i="1"/>
  <c r="K38" i="1"/>
  <c r="I49" i="1"/>
  <c r="K26" i="1"/>
  <c r="K49" i="1" s="1"/>
  <c r="K20" i="1" l="1"/>
</calcChain>
</file>

<file path=xl/sharedStrings.xml><?xml version="1.0" encoding="utf-8"?>
<sst xmlns="http://schemas.openxmlformats.org/spreadsheetml/2006/main" count="98" uniqueCount="58">
  <si>
    <t>SURFACE TRANSPORTATION BOARD</t>
  </si>
  <si>
    <t>ANNUAL REPORT OF CARS LOADED AND CARS TERMINATED</t>
  </si>
  <si>
    <t>(FORM STB-54)</t>
  </si>
  <si>
    <t>OMB CLEARANCE NO. 2140-0011</t>
  </si>
  <si>
    <t>RAILROAD CSX Transportation</t>
  </si>
  <si>
    <t>Total car loadings and terminations by type of car, revenue and non-revenue freight in revenue cars separated between railroad and private cars.</t>
  </si>
  <si>
    <t>SECTION A</t>
  </si>
  <si>
    <t>LOADED</t>
  </si>
  <si>
    <t>SECTION B</t>
  </si>
  <si>
    <t>TERMINATED-ON-LINE</t>
  </si>
  <si>
    <t>TOTAL CARS REVENUE AND</t>
  </si>
  <si>
    <t>LOADING OF FREIGHT CARS</t>
  </si>
  <si>
    <t>NON-REVENUE FREIGHT</t>
  </si>
  <si>
    <t>REVENUE FREIGHT CARS TERMINATED</t>
  </si>
  <si>
    <t>BY TYPE</t>
  </si>
  <si>
    <t>RAILROAD</t>
  </si>
  <si>
    <t>PRIVATE</t>
  </si>
  <si>
    <t>TOTAL CARS</t>
  </si>
  <si>
    <t>CARS</t>
  </si>
  <si>
    <t>TERMINATED</t>
  </si>
  <si>
    <t>(A1)</t>
  </si>
  <si>
    <t>(A2)</t>
  </si>
  <si>
    <t>(A3)</t>
  </si>
  <si>
    <t>(B1)</t>
  </si>
  <si>
    <t>(B2)</t>
  </si>
  <si>
    <t>(B3)</t>
  </si>
  <si>
    <t>PLAIN 40 FT BOX</t>
  </si>
  <si>
    <t>PLAIN 50-59FT LESS 11FT DR</t>
  </si>
  <si>
    <t>PLAIN 50-59FT OVER 11FT DR</t>
  </si>
  <si>
    <t>PLAIN 60 FT OR LONGER</t>
  </si>
  <si>
    <t>TOTAL PLAIN BOX</t>
  </si>
  <si>
    <t>ALL EQUIPPED BOX</t>
  </si>
  <si>
    <t>TOTAL ALL BOX</t>
  </si>
  <si>
    <t>COVERED HOPPER UNDR 4000 CU FT</t>
  </si>
  <si>
    <t>COVERED HOPPER 4000 CU FT &amp; OVER</t>
  </si>
  <si>
    <t>TOTAL COVERED HOPPERS</t>
  </si>
  <si>
    <t>INSULATED EQUIPPED BOX</t>
  </si>
  <si>
    <t>REFRIGERATOR - NON-MECHANICAL</t>
  </si>
  <si>
    <t>REFRIGERATOR - MECHANICAL</t>
  </si>
  <si>
    <t>TOTAL REFRIGERATORS</t>
  </si>
  <si>
    <t>PLAIN GONDOLA UNDER 61 FT</t>
  </si>
  <si>
    <t>PLAIN GONDOLA 61 FT OR LONGER</t>
  </si>
  <si>
    <t>GT 36 FT AND OVER</t>
  </si>
  <si>
    <t>EQUIPPED GONDOLAS</t>
  </si>
  <si>
    <t>TOTAL GONDOLAS</t>
  </si>
  <si>
    <t>HOPPERS (GENERAL SERVICE)</t>
  </si>
  <si>
    <t>HOPPERS (SPECIAL SERVICE)</t>
  </si>
  <si>
    <t>TOTAL HOPPERS</t>
  </si>
  <si>
    <t>FLATS - (GENERAL SERVICE)</t>
  </si>
  <si>
    <t>FLATS - MULTI-LEVEL (FA)</t>
  </si>
  <si>
    <t>FLATS - TOFC-COFC (FC)</t>
  </si>
  <si>
    <t>FLATS - OTHER</t>
  </si>
  <si>
    <t>TOTAL FLATS</t>
  </si>
  <si>
    <t>TOTAL TANKS</t>
  </si>
  <si>
    <t>ALL OTHERS</t>
  </si>
  <si>
    <t>GRAND TOTAL</t>
  </si>
  <si>
    <t>Expires 3/31/2025</t>
  </si>
  <si>
    <t>For year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</si>
</sst>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2" fillId="0" borderId="1" xfId="1" applyNumberFormat="1" applyFont="1" applyFill="1" applyBorder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22" workbookViewId="0">
      <selection activeCell="J55" sqref="J55"/>
    </sheetView>
  </sheetViews>
  <sheetFormatPr defaultRowHeight="15" x14ac:dyDescent="0.25"/>
  <cols>
    <col min="1" max="1" width="3.7109375" customWidth="1"/>
    <col min="2" max="2" width="45.7109375" customWidth="1"/>
    <col min="3" max="5" width="15.7109375" customWidth="1"/>
    <col min="6" max="6" width="2.28515625" customWidth="1"/>
    <col min="7" max="7" width="3.7109375" customWidth="1"/>
    <col min="8" max="8" width="45.7109375" customWidth="1"/>
    <col min="9" max="11" width="15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/>
      <c r="B5" s="3"/>
      <c r="C5" s="21" t="s">
        <v>2</v>
      </c>
      <c r="D5" s="21"/>
      <c r="E5" s="21"/>
      <c r="F5" s="21"/>
      <c r="G5" s="21"/>
      <c r="H5" s="21"/>
      <c r="I5" s="2" t="s">
        <v>3</v>
      </c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2"/>
      <c r="J6" s="3"/>
      <c r="K6" s="3"/>
    </row>
    <row r="7" spans="1:11" x14ac:dyDescent="0.25">
      <c r="A7" s="3"/>
      <c r="B7" s="3"/>
      <c r="C7" s="22" t="s">
        <v>4</v>
      </c>
      <c r="D7" s="22"/>
      <c r="E7" s="22"/>
      <c r="F7" s="22"/>
      <c r="G7" s="22"/>
      <c r="H7" s="22"/>
      <c r="I7" s="17" t="s">
        <v>56</v>
      </c>
      <c r="J7" s="3"/>
      <c r="K7" s="3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22" t="s">
        <v>5</v>
      </c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1"/>
      <c r="B11" s="22" t="s">
        <v>57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5">
      <c r="A12" s="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5"/>
      <c r="B13" s="6" t="s">
        <v>6</v>
      </c>
      <c r="C13" s="23" t="s">
        <v>7</v>
      </c>
      <c r="D13" s="23"/>
      <c r="E13" s="23"/>
      <c r="F13" s="6"/>
      <c r="G13" s="6"/>
      <c r="H13" s="6" t="s">
        <v>8</v>
      </c>
      <c r="I13" s="23" t="s">
        <v>9</v>
      </c>
      <c r="J13" s="23"/>
      <c r="K13" s="23"/>
    </row>
    <row r="14" spans="1:11" x14ac:dyDescent="0.25">
      <c r="A14" s="7"/>
      <c r="B14" s="8"/>
      <c r="C14" s="18" t="s">
        <v>10</v>
      </c>
      <c r="D14" s="24"/>
      <c r="E14" s="25"/>
      <c r="F14" s="9"/>
      <c r="G14" s="10"/>
      <c r="H14" s="9"/>
      <c r="I14" s="18" t="s">
        <v>10</v>
      </c>
      <c r="J14" s="24"/>
      <c r="K14" s="25"/>
    </row>
    <row r="15" spans="1:11" x14ac:dyDescent="0.25">
      <c r="A15" s="7"/>
      <c r="B15" s="11" t="s">
        <v>11</v>
      </c>
      <c r="C15" s="18" t="s">
        <v>12</v>
      </c>
      <c r="D15" s="19"/>
      <c r="E15" s="20"/>
      <c r="F15" s="9"/>
      <c r="G15" s="10"/>
      <c r="H15" s="12" t="s">
        <v>13</v>
      </c>
      <c r="I15" s="18" t="s">
        <v>12</v>
      </c>
      <c r="J15" s="19"/>
      <c r="K15" s="20"/>
    </row>
    <row r="16" spans="1:11" x14ac:dyDescent="0.25">
      <c r="A16" s="5"/>
      <c r="B16" s="13" t="s">
        <v>14</v>
      </c>
      <c r="C16" s="13" t="s">
        <v>15</v>
      </c>
      <c r="D16" s="13" t="s">
        <v>16</v>
      </c>
      <c r="E16" s="13" t="s">
        <v>17</v>
      </c>
      <c r="F16" s="6"/>
      <c r="G16" s="6"/>
      <c r="H16" s="13" t="s">
        <v>14</v>
      </c>
      <c r="I16" s="13" t="s">
        <v>15</v>
      </c>
      <c r="J16" s="13" t="s">
        <v>16</v>
      </c>
      <c r="K16" s="13" t="s">
        <v>17</v>
      </c>
    </row>
    <row r="17" spans="1:11" x14ac:dyDescent="0.25">
      <c r="A17" s="5"/>
      <c r="B17" s="5"/>
      <c r="C17" s="13" t="s">
        <v>18</v>
      </c>
      <c r="D17" s="13" t="s">
        <v>18</v>
      </c>
      <c r="E17" s="13" t="s">
        <v>7</v>
      </c>
      <c r="F17" s="6"/>
      <c r="G17" s="6"/>
      <c r="H17" s="6"/>
      <c r="I17" s="13" t="s">
        <v>18</v>
      </c>
      <c r="J17" s="13" t="s">
        <v>18</v>
      </c>
      <c r="K17" s="13" t="s">
        <v>19</v>
      </c>
    </row>
    <row r="18" spans="1:11" x14ac:dyDescent="0.25">
      <c r="A18" s="5"/>
      <c r="B18" s="14"/>
      <c r="C18" s="13" t="s">
        <v>20</v>
      </c>
      <c r="D18" s="13" t="s">
        <v>21</v>
      </c>
      <c r="E18" s="13" t="s">
        <v>22</v>
      </c>
      <c r="F18" s="6"/>
      <c r="G18" s="6"/>
      <c r="H18" s="6"/>
      <c r="I18" s="13" t="s">
        <v>23</v>
      </c>
      <c r="J18" s="13" t="s">
        <v>24</v>
      </c>
      <c r="K18" s="13" t="s">
        <v>25</v>
      </c>
    </row>
    <row r="19" spans="1:11" x14ac:dyDescent="0.25">
      <c r="A19" s="5"/>
      <c r="B19" s="14"/>
      <c r="C19" s="13"/>
      <c r="D19" s="13"/>
      <c r="E19" s="13"/>
      <c r="F19" s="6"/>
      <c r="G19" s="6"/>
      <c r="H19" s="6"/>
      <c r="I19" s="13"/>
      <c r="J19" s="13"/>
      <c r="K19" s="13"/>
    </row>
    <row r="20" spans="1:11" x14ac:dyDescent="0.25">
      <c r="A20" s="5">
        <v>1</v>
      </c>
      <c r="B20" s="5" t="s">
        <v>26</v>
      </c>
      <c r="C20" s="15">
        <v>0</v>
      </c>
      <c r="D20" s="15">
        <v>0</v>
      </c>
      <c r="E20" s="15">
        <f>SUM(C20:D20)</f>
        <v>0</v>
      </c>
      <c r="F20" s="5"/>
      <c r="G20" s="5">
        <v>1</v>
      </c>
      <c r="H20" s="5" t="s">
        <v>26</v>
      </c>
      <c r="I20" s="15">
        <v>0</v>
      </c>
      <c r="J20" s="15">
        <v>0</v>
      </c>
      <c r="K20" s="15">
        <f>SUM(I20:J20)</f>
        <v>0</v>
      </c>
    </row>
    <row r="21" spans="1:11" x14ac:dyDescent="0.25">
      <c r="A21" s="5">
        <v>2</v>
      </c>
      <c r="B21" s="5" t="s">
        <v>27</v>
      </c>
      <c r="C21" s="15">
        <v>1052</v>
      </c>
      <c r="D21" s="15">
        <v>1762</v>
      </c>
      <c r="E21" s="15">
        <f t="shared" ref="E21:E23" si="0">SUM(C21:D21)</f>
        <v>2814</v>
      </c>
      <c r="F21" s="5"/>
      <c r="G21" s="5">
        <v>2</v>
      </c>
      <c r="H21" s="5" t="s">
        <v>27</v>
      </c>
      <c r="I21" s="15">
        <v>2570</v>
      </c>
      <c r="J21" s="15">
        <v>7664</v>
      </c>
      <c r="K21" s="15">
        <f t="shared" ref="K21:K23" si="1">SUM(I21:J21)</f>
        <v>10234</v>
      </c>
    </row>
    <row r="22" spans="1:11" x14ac:dyDescent="0.25">
      <c r="A22" s="5">
        <v>3</v>
      </c>
      <c r="B22" s="5" t="s">
        <v>28</v>
      </c>
      <c r="C22" s="15">
        <v>3607</v>
      </c>
      <c r="D22" s="15">
        <v>766</v>
      </c>
      <c r="E22" s="15">
        <f t="shared" si="0"/>
        <v>4373</v>
      </c>
      <c r="F22" s="5"/>
      <c r="G22" s="5">
        <v>3</v>
      </c>
      <c r="H22" s="5" t="s">
        <v>28</v>
      </c>
      <c r="I22" s="15">
        <v>6932</v>
      </c>
      <c r="J22" s="15">
        <v>1079</v>
      </c>
      <c r="K22" s="15">
        <f t="shared" si="1"/>
        <v>8011</v>
      </c>
    </row>
    <row r="23" spans="1:11" x14ac:dyDescent="0.25">
      <c r="A23" s="5">
        <v>4</v>
      </c>
      <c r="B23" s="5" t="s">
        <v>29</v>
      </c>
      <c r="C23" s="15">
        <v>1919</v>
      </c>
      <c r="D23" s="15">
        <v>1068</v>
      </c>
      <c r="E23" s="15">
        <f t="shared" si="0"/>
        <v>2987</v>
      </c>
      <c r="F23" s="5"/>
      <c r="G23" s="5">
        <v>4</v>
      </c>
      <c r="H23" s="5" t="s">
        <v>29</v>
      </c>
      <c r="I23" s="15">
        <v>5218</v>
      </c>
      <c r="J23" s="15">
        <v>1187</v>
      </c>
      <c r="K23" s="15">
        <f t="shared" si="1"/>
        <v>6405</v>
      </c>
    </row>
    <row r="24" spans="1:11" x14ac:dyDescent="0.25">
      <c r="A24" s="5">
        <v>5</v>
      </c>
      <c r="B24" s="14" t="s">
        <v>30</v>
      </c>
      <c r="C24" s="15">
        <f t="shared" ref="C24:E24" si="2">SUM(C20:C23)</f>
        <v>6578</v>
      </c>
      <c r="D24" s="15">
        <f t="shared" si="2"/>
        <v>3596</v>
      </c>
      <c r="E24" s="15">
        <f t="shared" si="2"/>
        <v>10174</v>
      </c>
      <c r="F24" s="5"/>
      <c r="G24" s="5">
        <v>5</v>
      </c>
      <c r="H24" s="14" t="s">
        <v>30</v>
      </c>
      <c r="I24" s="15">
        <f t="shared" ref="I24:K24" si="3">SUM(I20:I23)</f>
        <v>14720</v>
      </c>
      <c r="J24" s="15">
        <f t="shared" si="3"/>
        <v>9930</v>
      </c>
      <c r="K24" s="15">
        <f t="shared" si="3"/>
        <v>24650</v>
      </c>
    </row>
    <row r="25" spans="1:11" x14ac:dyDescent="0.25">
      <c r="A25" s="5">
        <v>6</v>
      </c>
      <c r="B25" s="5" t="s">
        <v>31</v>
      </c>
      <c r="C25" s="15">
        <v>52370</v>
      </c>
      <c r="D25" s="15">
        <v>49456</v>
      </c>
      <c r="E25" s="15">
        <f>SUM(C25:D25)</f>
        <v>101826</v>
      </c>
      <c r="F25" s="5"/>
      <c r="G25" s="5">
        <v>6</v>
      </c>
      <c r="H25" s="5" t="s">
        <v>31</v>
      </c>
      <c r="I25" s="15">
        <v>83910</v>
      </c>
      <c r="J25" s="15">
        <v>64634</v>
      </c>
      <c r="K25" s="15">
        <f>SUM(I25:J25)</f>
        <v>148544</v>
      </c>
    </row>
    <row r="26" spans="1:11" x14ac:dyDescent="0.25">
      <c r="A26" s="5">
        <v>7</v>
      </c>
      <c r="B26" s="14" t="s">
        <v>32</v>
      </c>
      <c r="C26" s="15">
        <f t="shared" ref="C26:E26" si="4">SUM(C24:C25)</f>
        <v>58948</v>
      </c>
      <c r="D26" s="15">
        <f t="shared" si="4"/>
        <v>53052</v>
      </c>
      <c r="E26" s="15">
        <f t="shared" si="4"/>
        <v>112000</v>
      </c>
      <c r="F26" s="5"/>
      <c r="G26" s="5">
        <v>7</v>
      </c>
      <c r="H26" s="14" t="s">
        <v>32</v>
      </c>
      <c r="I26" s="15">
        <f t="shared" ref="I26:K26" si="5">SUM(I24:I25)</f>
        <v>98630</v>
      </c>
      <c r="J26" s="15">
        <f t="shared" si="5"/>
        <v>74564</v>
      </c>
      <c r="K26" s="15">
        <f t="shared" si="5"/>
        <v>173194</v>
      </c>
    </row>
    <row r="27" spans="1:11" x14ac:dyDescent="0.25">
      <c r="A27" s="5">
        <v>8</v>
      </c>
      <c r="B27" s="5" t="s">
        <v>33</v>
      </c>
      <c r="C27" s="15">
        <v>1143</v>
      </c>
      <c r="D27" s="15">
        <v>74304</v>
      </c>
      <c r="E27" s="15">
        <f t="shared" ref="E27:E28" si="6">SUM(C27:D27)</f>
        <v>75447</v>
      </c>
      <c r="F27" s="5"/>
      <c r="G27" s="5">
        <v>8</v>
      </c>
      <c r="H27" s="5" t="s">
        <v>33</v>
      </c>
      <c r="I27" s="15">
        <v>2603</v>
      </c>
      <c r="J27" s="15">
        <v>96955</v>
      </c>
      <c r="K27" s="15">
        <f>SUM(I27:J27)</f>
        <v>99558</v>
      </c>
    </row>
    <row r="28" spans="1:11" x14ac:dyDescent="0.25">
      <c r="A28" s="5">
        <v>9</v>
      </c>
      <c r="B28" s="5" t="s">
        <v>34</v>
      </c>
      <c r="C28" s="15">
        <v>72205</v>
      </c>
      <c r="D28" s="15">
        <v>233665</v>
      </c>
      <c r="E28" s="15">
        <f t="shared" si="6"/>
        <v>305870</v>
      </c>
      <c r="F28" s="5"/>
      <c r="G28" s="5">
        <v>9</v>
      </c>
      <c r="H28" s="5" t="s">
        <v>34</v>
      </c>
      <c r="I28" s="15">
        <v>105287</v>
      </c>
      <c r="J28" s="15">
        <v>355223</v>
      </c>
      <c r="K28" s="15">
        <f>SUM(I28:J28)</f>
        <v>460510</v>
      </c>
    </row>
    <row r="29" spans="1:11" x14ac:dyDescent="0.25">
      <c r="A29" s="5">
        <v>10</v>
      </c>
      <c r="B29" s="14" t="s">
        <v>35</v>
      </c>
      <c r="C29" s="15">
        <f t="shared" ref="C29:E29" si="7">SUM(C27:C28)</f>
        <v>73348</v>
      </c>
      <c r="D29" s="15">
        <f>SUM(D27:D28)</f>
        <v>307969</v>
      </c>
      <c r="E29" s="15">
        <f t="shared" si="7"/>
        <v>381317</v>
      </c>
      <c r="F29" s="5"/>
      <c r="G29" s="5">
        <v>10</v>
      </c>
      <c r="H29" s="14" t="s">
        <v>35</v>
      </c>
      <c r="I29" s="15">
        <f t="shared" ref="I29:K29" si="8">SUM(I27:I28)</f>
        <v>107890</v>
      </c>
      <c r="J29" s="15">
        <f t="shared" si="8"/>
        <v>452178</v>
      </c>
      <c r="K29" s="15">
        <f t="shared" si="8"/>
        <v>560068</v>
      </c>
    </row>
    <row r="30" spans="1:11" x14ac:dyDescent="0.25">
      <c r="A30" s="5">
        <v>11</v>
      </c>
      <c r="B30" s="5" t="s">
        <v>36</v>
      </c>
      <c r="C30" s="15">
        <v>13</v>
      </c>
      <c r="D30" s="15">
        <v>92</v>
      </c>
      <c r="E30" s="15">
        <f t="shared" ref="E30:E32" si="9">SUM(C30:D30)</f>
        <v>105</v>
      </c>
      <c r="F30" s="5"/>
      <c r="G30" s="5">
        <v>11</v>
      </c>
      <c r="H30" s="5" t="s">
        <v>36</v>
      </c>
      <c r="I30" s="15">
        <v>22</v>
      </c>
      <c r="J30" s="15">
        <v>2940</v>
      </c>
      <c r="K30" s="15">
        <f>SUM(I30:J30)</f>
        <v>2962</v>
      </c>
    </row>
    <row r="31" spans="1:11" x14ac:dyDescent="0.25">
      <c r="A31" s="5">
        <v>12</v>
      </c>
      <c r="B31" s="5" t="s">
        <v>37</v>
      </c>
      <c r="C31" s="15">
        <v>6</v>
      </c>
      <c r="D31" s="15">
        <v>47</v>
      </c>
      <c r="E31" s="15">
        <f t="shared" si="9"/>
        <v>53</v>
      </c>
      <c r="F31" s="5"/>
      <c r="G31" s="5">
        <v>12</v>
      </c>
      <c r="H31" s="5" t="s">
        <v>37</v>
      </c>
      <c r="I31" s="15">
        <v>276</v>
      </c>
      <c r="J31" s="15">
        <v>456</v>
      </c>
      <c r="K31" s="15">
        <f t="shared" ref="K31:K32" si="10">SUM(I31:J31)</f>
        <v>732</v>
      </c>
    </row>
    <row r="32" spans="1:11" x14ac:dyDescent="0.25">
      <c r="A32" s="5">
        <v>13</v>
      </c>
      <c r="B32" s="5" t="s">
        <v>38</v>
      </c>
      <c r="C32" s="15">
        <v>85</v>
      </c>
      <c r="D32" s="15">
        <v>4496</v>
      </c>
      <c r="E32" s="15">
        <f t="shared" si="9"/>
        <v>4581</v>
      </c>
      <c r="F32" s="5"/>
      <c r="G32" s="5">
        <v>13</v>
      </c>
      <c r="H32" s="5" t="s">
        <v>38</v>
      </c>
      <c r="I32" s="15">
        <v>4961</v>
      </c>
      <c r="J32" s="15">
        <v>10772</v>
      </c>
      <c r="K32" s="15">
        <f t="shared" si="10"/>
        <v>15733</v>
      </c>
    </row>
    <row r="33" spans="1:11" x14ac:dyDescent="0.25">
      <c r="A33" s="5">
        <v>14</v>
      </c>
      <c r="B33" s="14" t="s">
        <v>39</v>
      </c>
      <c r="C33" s="15">
        <f t="shared" ref="C33:E33" si="11">SUM(C30:C32)</f>
        <v>104</v>
      </c>
      <c r="D33" s="15">
        <f t="shared" si="11"/>
        <v>4635</v>
      </c>
      <c r="E33" s="15">
        <f t="shared" si="11"/>
        <v>4739</v>
      </c>
      <c r="F33" s="5"/>
      <c r="G33" s="5">
        <v>14</v>
      </c>
      <c r="H33" s="14" t="s">
        <v>39</v>
      </c>
      <c r="I33" s="15">
        <f t="shared" ref="I33:K33" si="12">SUM(I30:I32)</f>
        <v>5259</v>
      </c>
      <c r="J33" s="15">
        <f t="shared" si="12"/>
        <v>14168</v>
      </c>
      <c r="K33" s="15">
        <f t="shared" si="12"/>
        <v>19427</v>
      </c>
    </row>
    <row r="34" spans="1:11" x14ac:dyDescent="0.25">
      <c r="A34" s="5">
        <v>15</v>
      </c>
      <c r="B34" s="5" t="s">
        <v>40</v>
      </c>
      <c r="C34" s="15">
        <v>2894</v>
      </c>
      <c r="D34" s="15">
        <v>30362</v>
      </c>
      <c r="E34" s="15">
        <f t="shared" ref="E34:E37" si="13">SUM(C34:D34)</f>
        <v>33256</v>
      </c>
      <c r="F34" s="5"/>
      <c r="G34" s="5">
        <v>15</v>
      </c>
      <c r="H34" s="5" t="s">
        <v>40</v>
      </c>
      <c r="I34" s="15">
        <v>3027</v>
      </c>
      <c r="J34" s="15">
        <v>31369</v>
      </c>
      <c r="K34" s="15">
        <f>SUM(I34:J34)</f>
        <v>34396</v>
      </c>
    </row>
    <row r="35" spans="1:11" x14ac:dyDescent="0.25">
      <c r="A35" s="5">
        <v>16</v>
      </c>
      <c r="B35" s="5" t="s">
        <v>41</v>
      </c>
      <c r="C35" s="15">
        <v>1791</v>
      </c>
      <c r="D35" s="15">
        <v>28827</v>
      </c>
      <c r="E35" s="15">
        <f t="shared" si="13"/>
        <v>30618</v>
      </c>
      <c r="F35" s="5"/>
      <c r="G35" s="5">
        <v>16</v>
      </c>
      <c r="H35" s="5" t="s">
        <v>41</v>
      </c>
      <c r="I35" s="15">
        <v>2249</v>
      </c>
      <c r="J35" s="15">
        <v>46818</v>
      </c>
      <c r="K35" s="15">
        <f t="shared" ref="K35:K37" si="14">SUM(I35:J35)</f>
        <v>49067</v>
      </c>
    </row>
    <row r="36" spans="1:11" x14ac:dyDescent="0.25">
      <c r="A36" s="5">
        <v>17</v>
      </c>
      <c r="B36" s="5" t="s">
        <v>42</v>
      </c>
      <c r="C36" s="15">
        <v>402708</v>
      </c>
      <c r="D36" s="15">
        <v>31077</v>
      </c>
      <c r="E36" s="15">
        <f t="shared" si="13"/>
        <v>433785</v>
      </c>
      <c r="F36" s="5"/>
      <c r="G36" s="5">
        <v>17</v>
      </c>
      <c r="H36" s="5" t="s">
        <v>42</v>
      </c>
      <c r="I36" s="15">
        <v>402923</v>
      </c>
      <c r="J36" s="15">
        <v>72354</v>
      </c>
      <c r="K36" s="15">
        <f t="shared" si="14"/>
        <v>475277</v>
      </c>
    </row>
    <row r="37" spans="1:11" x14ac:dyDescent="0.25">
      <c r="A37" s="5">
        <v>18</v>
      </c>
      <c r="B37" s="5" t="s">
        <v>43</v>
      </c>
      <c r="C37" s="15">
        <v>81685</v>
      </c>
      <c r="D37" s="15">
        <v>34986</v>
      </c>
      <c r="E37" s="15">
        <f t="shared" si="13"/>
        <v>116671</v>
      </c>
      <c r="F37" s="5"/>
      <c r="G37" s="5">
        <v>18</v>
      </c>
      <c r="H37" s="5" t="s">
        <v>43</v>
      </c>
      <c r="I37" s="15">
        <v>74662</v>
      </c>
      <c r="J37" s="15">
        <v>36966</v>
      </c>
      <c r="K37" s="15">
        <f t="shared" si="14"/>
        <v>111628</v>
      </c>
    </row>
    <row r="38" spans="1:11" x14ac:dyDescent="0.25">
      <c r="A38" s="5">
        <v>19</v>
      </c>
      <c r="B38" s="14" t="s">
        <v>44</v>
      </c>
      <c r="C38" s="15">
        <f t="shared" ref="C38:E38" si="15">SUM(C34:C37)</f>
        <v>489078</v>
      </c>
      <c r="D38" s="15">
        <f t="shared" si="15"/>
        <v>125252</v>
      </c>
      <c r="E38" s="15">
        <f t="shared" si="15"/>
        <v>614330</v>
      </c>
      <c r="F38" s="5"/>
      <c r="G38" s="5">
        <v>19</v>
      </c>
      <c r="H38" s="14" t="s">
        <v>44</v>
      </c>
      <c r="I38" s="15">
        <f t="shared" ref="I38:K38" si="16">SUM(I34:I37)</f>
        <v>482861</v>
      </c>
      <c r="J38" s="15">
        <f t="shared" si="16"/>
        <v>187507</v>
      </c>
      <c r="K38" s="15">
        <f t="shared" si="16"/>
        <v>670368</v>
      </c>
    </row>
    <row r="39" spans="1:11" x14ac:dyDescent="0.25">
      <c r="A39" s="5">
        <v>20</v>
      </c>
      <c r="B39" s="5" t="s">
        <v>45</v>
      </c>
      <c r="C39" s="15">
        <v>62346</v>
      </c>
      <c r="D39" s="15">
        <v>138073</v>
      </c>
      <c r="E39" s="15">
        <f t="shared" ref="E39:E40" si="17">SUM(C39:D39)</f>
        <v>200419</v>
      </c>
      <c r="F39" s="5"/>
      <c r="G39" s="5">
        <v>20</v>
      </c>
      <c r="H39" s="5" t="s">
        <v>45</v>
      </c>
      <c r="I39" s="15">
        <v>44327</v>
      </c>
      <c r="J39" s="15">
        <v>156661</v>
      </c>
      <c r="K39" s="15">
        <f>SUM(I39:J39)</f>
        <v>200988</v>
      </c>
    </row>
    <row r="40" spans="1:11" x14ac:dyDescent="0.25">
      <c r="A40" s="5">
        <v>21</v>
      </c>
      <c r="B40" s="5" t="s">
        <v>46</v>
      </c>
      <c r="C40" s="15">
        <v>161049</v>
      </c>
      <c r="D40" s="15">
        <v>190665</v>
      </c>
      <c r="E40" s="15">
        <f t="shared" si="17"/>
        <v>351714</v>
      </c>
      <c r="F40" s="5"/>
      <c r="G40" s="5">
        <v>21</v>
      </c>
      <c r="H40" s="5" t="s">
        <v>46</v>
      </c>
      <c r="I40" s="15">
        <v>145576</v>
      </c>
      <c r="J40" s="15">
        <v>201172</v>
      </c>
      <c r="K40" s="15">
        <f>SUM(I40:J40)</f>
        <v>346748</v>
      </c>
    </row>
    <row r="41" spans="1:11" x14ac:dyDescent="0.25">
      <c r="A41" s="5">
        <v>22</v>
      </c>
      <c r="B41" s="14" t="s">
        <v>47</v>
      </c>
      <c r="C41" s="15">
        <f t="shared" ref="C41:E41" si="18">SUM(C39:C40)</f>
        <v>223395</v>
      </c>
      <c r="D41" s="15">
        <f t="shared" si="18"/>
        <v>328738</v>
      </c>
      <c r="E41" s="15">
        <f t="shared" si="18"/>
        <v>552133</v>
      </c>
      <c r="F41" s="5"/>
      <c r="G41" s="5">
        <v>22</v>
      </c>
      <c r="H41" s="14" t="s">
        <v>47</v>
      </c>
      <c r="I41" s="15">
        <f t="shared" ref="I41:K41" si="19">SUM(I39:I40)</f>
        <v>189903</v>
      </c>
      <c r="J41" s="15">
        <f t="shared" si="19"/>
        <v>357833</v>
      </c>
      <c r="K41" s="15">
        <f t="shared" si="19"/>
        <v>547736</v>
      </c>
    </row>
    <row r="42" spans="1:11" x14ac:dyDescent="0.25">
      <c r="A42" s="5">
        <v>23</v>
      </c>
      <c r="B42" s="5" t="s">
        <v>48</v>
      </c>
      <c r="C42" s="15">
        <v>64</v>
      </c>
      <c r="D42" s="15">
        <v>0</v>
      </c>
      <c r="E42" s="15">
        <f>SUM(C42:D42)</f>
        <v>64</v>
      </c>
      <c r="F42" s="5"/>
      <c r="G42" s="5">
        <v>23</v>
      </c>
      <c r="H42" s="5" t="s">
        <v>48</v>
      </c>
      <c r="I42" s="15">
        <v>108</v>
      </c>
      <c r="J42" s="15">
        <v>0</v>
      </c>
      <c r="K42" s="15">
        <f>SUM(I42:J42)</f>
        <v>108</v>
      </c>
    </row>
    <row r="43" spans="1:11" x14ac:dyDescent="0.25">
      <c r="A43" s="5">
        <v>24</v>
      </c>
      <c r="B43" s="5" t="s">
        <v>49</v>
      </c>
      <c r="C43" s="15">
        <v>32377</v>
      </c>
      <c r="D43" s="15">
        <v>198177</v>
      </c>
      <c r="E43" s="15">
        <f t="shared" ref="E43:E45" si="20">SUM(C43:D43)</f>
        <v>230554</v>
      </c>
      <c r="F43" s="5"/>
      <c r="G43" s="5">
        <v>24</v>
      </c>
      <c r="H43" s="5" t="s">
        <v>49</v>
      </c>
      <c r="I43" s="15">
        <v>36289</v>
      </c>
      <c r="J43" s="15">
        <v>224049</v>
      </c>
      <c r="K43" s="15">
        <f t="shared" ref="K43:K45" si="21">SUM(I43:J43)</f>
        <v>260338</v>
      </c>
    </row>
    <row r="44" spans="1:11" x14ac:dyDescent="0.25">
      <c r="A44" s="5">
        <v>25</v>
      </c>
      <c r="B44" s="5" t="s">
        <v>50</v>
      </c>
      <c r="C44" s="15">
        <v>127130</v>
      </c>
      <c r="D44" s="15">
        <v>375353</v>
      </c>
      <c r="E44" s="15">
        <f t="shared" si="20"/>
        <v>502483</v>
      </c>
      <c r="F44" s="5"/>
      <c r="G44" s="5">
        <v>25</v>
      </c>
      <c r="H44" s="5" t="s">
        <v>50</v>
      </c>
      <c r="I44" s="15">
        <v>128893</v>
      </c>
      <c r="J44" s="15">
        <v>378739</v>
      </c>
      <c r="K44" s="15">
        <f t="shared" si="21"/>
        <v>507632</v>
      </c>
    </row>
    <row r="45" spans="1:11" x14ac:dyDescent="0.25">
      <c r="A45" s="5">
        <v>26</v>
      </c>
      <c r="B45" s="5" t="s">
        <v>51</v>
      </c>
      <c r="C45" s="15">
        <v>13139</v>
      </c>
      <c r="D45" s="15">
        <v>62168</v>
      </c>
      <c r="E45" s="15">
        <f t="shared" si="20"/>
        <v>75307</v>
      </c>
      <c r="F45" s="5"/>
      <c r="G45" s="5">
        <v>26</v>
      </c>
      <c r="H45" s="5" t="s">
        <v>51</v>
      </c>
      <c r="I45" s="15">
        <v>29128</v>
      </c>
      <c r="J45" s="15">
        <v>47525</v>
      </c>
      <c r="K45" s="15">
        <f t="shared" si="21"/>
        <v>76653</v>
      </c>
    </row>
    <row r="46" spans="1:11" x14ac:dyDescent="0.25">
      <c r="A46" s="5">
        <v>27</v>
      </c>
      <c r="B46" s="14" t="s">
        <v>52</v>
      </c>
      <c r="C46" s="15">
        <v>172710</v>
      </c>
      <c r="D46" s="15">
        <v>635698</v>
      </c>
      <c r="E46" s="15">
        <v>808408</v>
      </c>
      <c r="F46" s="5"/>
      <c r="G46" s="5">
        <v>27</v>
      </c>
      <c r="H46" s="14" t="s">
        <v>52</v>
      </c>
      <c r="I46" s="15">
        <f t="shared" ref="I46:K46" si="22">SUM(I42:I45)</f>
        <v>194418</v>
      </c>
      <c r="J46" s="15">
        <f t="shared" si="22"/>
        <v>650313</v>
      </c>
      <c r="K46" s="15">
        <f t="shared" si="22"/>
        <v>844731</v>
      </c>
    </row>
    <row r="47" spans="1:11" x14ac:dyDescent="0.25">
      <c r="A47" s="5">
        <v>28</v>
      </c>
      <c r="B47" s="5" t="s">
        <v>53</v>
      </c>
      <c r="C47" s="15"/>
      <c r="D47" s="15">
        <v>240513</v>
      </c>
      <c r="E47" s="15">
        <f>SUM(C47:D47)</f>
        <v>240513</v>
      </c>
      <c r="F47" s="5"/>
      <c r="G47" s="5">
        <v>28</v>
      </c>
      <c r="H47" s="5" t="s">
        <v>53</v>
      </c>
      <c r="I47" s="15">
        <v>0</v>
      </c>
      <c r="J47" s="15">
        <v>375217</v>
      </c>
      <c r="K47" s="15">
        <f>SUM(I47:J47)</f>
        <v>375217</v>
      </c>
    </row>
    <row r="48" spans="1:11" x14ac:dyDescent="0.25">
      <c r="A48" s="5">
        <v>29</v>
      </c>
      <c r="B48" s="5" t="s">
        <v>54</v>
      </c>
      <c r="C48" s="15">
        <v>24203</v>
      </c>
      <c r="D48" s="15">
        <v>12239</v>
      </c>
      <c r="E48" s="15">
        <f>SUM(C48:D48)</f>
        <v>36442</v>
      </c>
      <c r="F48" s="5"/>
      <c r="G48" s="5">
        <v>29</v>
      </c>
      <c r="H48" s="5" t="s">
        <v>54</v>
      </c>
      <c r="I48" s="15">
        <v>24701</v>
      </c>
      <c r="J48" s="15">
        <v>12327</v>
      </c>
      <c r="K48" s="15">
        <f>SUM(I48:J48)</f>
        <v>37028</v>
      </c>
    </row>
    <row r="49" spans="1:11" x14ac:dyDescent="0.25">
      <c r="A49" s="5">
        <v>30</v>
      </c>
      <c r="B49" s="14" t="s">
        <v>55</v>
      </c>
      <c r="C49" s="15">
        <f t="shared" ref="C49:D49" si="23">C26+C29+C33+C38+C41+C46+SUM(C47:C48)</f>
        <v>1041786</v>
      </c>
      <c r="D49" s="15">
        <f t="shared" si="23"/>
        <v>1708096</v>
      </c>
      <c r="E49" s="15">
        <f>E26+E29+E33+E38+E41+E46+SUM(E47:E48)</f>
        <v>2749882</v>
      </c>
      <c r="F49" s="5"/>
      <c r="G49" s="5">
        <v>30</v>
      </c>
      <c r="H49" s="14" t="s">
        <v>55</v>
      </c>
      <c r="I49" s="15">
        <f t="shared" ref="I49:J49" si="24">I26+I29+I33+I38+I41+I46+SUM(I47:I48)</f>
        <v>1103662</v>
      </c>
      <c r="J49" s="15">
        <f t="shared" si="24"/>
        <v>2124107</v>
      </c>
      <c r="K49" s="15">
        <f>K26+K29+K33+K38+K41+K46+SUM(K47:K48)</f>
        <v>3227769</v>
      </c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2" spans="1:11" x14ac:dyDescent="0.25">
      <c r="E52" s="16"/>
    </row>
  </sheetData>
  <mergeCells count="13">
    <mergeCell ref="C15:E15"/>
    <mergeCell ref="I15:K15"/>
    <mergeCell ref="A2:K2"/>
    <mergeCell ref="A3:K3"/>
    <mergeCell ref="C5:H5"/>
    <mergeCell ref="C7:H7"/>
    <mergeCell ref="B9:K9"/>
    <mergeCell ref="B11:K11"/>
    <mergeCell ref="B12:K12"/>
    <mergeCell ref="C13:E13"/>
    <mergeCell ref="I13:K13"/>
    <mergeCell ref="C14:E14"/>
    <mergeCell ref="I14:K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STB-54 Report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2021-03-15T12:17:33Z</dcterms:created>
  <dcterms:modified xsi:type="dcterms:W3CDTF">2024-08-14T20:20:20Z</dcterms:modified>
</cp:coreProperties>
</file>